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I10" i="1" l="1"/>
  <c r="J10" i="1" l="1"/>
  <c r="I9" i="1"/>
  <c r="J9" i="1" s="1"/>
  <c r="I8" i="1"/>
  <c r="J8" i="1" s="1"/>
  <c r="I7" i="1"/>
  <c r="J7" i="1" s="1"/>
  <c r="I11" i="1" l="1"/>
  <c r="J11" i="1" l="1"/>
  <c r="J12" i="1" s="1"/>
</calcChain>
</file>

<file path=xl/sharedStrings.xml><?xml version="1.0" encoding="utf-8"?>
<sst xmlns="http://schemas.openxmlformats.org/spreadsheetml/2006/main" count="51" uniqueCount="48">
  <si>
    <t>СПЕЦИФИКАЦИЯ</t>
  </si>
  <si>
    <t>№ п.п.</t>
  </si>
  <si>
    <t>Наименование товара</t>
  </si>
  <si>
    <t>Описание</t>
  </si>
  <si>
    <t>Eд.изм</t>
  </si>
  <si>
    <t>Адрес поставки</t>
  </si>
  <si>
    <t>шт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</si>
  <si>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</si>
  <si>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</si>
  <si>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</si>
  <si>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</si>
  <si>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</si>
  <si>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</si>
  <si>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Производитель</t>
  </si>
  <si>
    <t>В т.ч. НДС</t>
  </si>
  <si>
    <t xml:space="preserve">Срок службы </t>
  </si>
  <si>
    <t>Кощеев С.А., тел. (347)-221-54-18 , эл.почта: Koshcheev@bashtel.ru</t>
  </si>
  <si>
    <t>не менее: 25 лет или 20 000 моточасов</t>
  </si>
  <si>
    <t>Пуско-наладочные работы</t>
  </si>
  <si>
    <t>В соответствии с закупочной документацией</t>
  </si>
  <si>
    <t>ед.</t>
  </si>
  <si>
    <t>Инструкция по применению на русском языке, руссифцированный дисплей блока АВР</t>
  </si>
  <si>
    <t>Сертификаты качества</t>
  </si>
  <si>
    <t>Декларация о соответствии</t>
  </si>
  <si>
    <t>Контроллер с сетевой картой для удаленного контроля и управления, посредством сети передачи данных на базе TCP/IP-протокола, SNMP;</t>
  </si>
  <si>
    <t>60 дней с даты подписания договора сторонами.</t>
  </si>
  <si>
    <t>Сроки выполнения работ:</t>
  </si>
  <si>
    <t>В течение 30 дней с даты уведомления о завершении монтажных работ Покупателем.</t>
  </si>
  <si>
    <t>Контактное лицо по тех. вопросам</t>
  </si>
  <si>
    <t>Электростанция дизельная открытого исполнения на стальной раме, номинальной мощностью 24 кВт, напряжением 400 вольт, автоматизированная по 2 степени с блоком АВР. Контроллер ДГУ с сетевой картой для удаленного контроля и управления, посредством сети передачи данных на базе TCP/IP-протокола, SNMP;</t>
  </si>
  <si>
    <t>Предельная сумма лота составляет: 3 422 000,00 руб. с НДС.</t>
  </si>
  <si>
    <t>г. Нефтекамск, ул. Ленина 13</t>
  </si>
  <si>
    <t>г. Кумертау, ул. Ленина 6а</t>
  </si>
  <si>
    <t>в соответствии с адресами поставки</t>
  </si>
  <si>
    <t>не менее 36 месяцев или 3 000 моточасов</t>
  </si>
  <si>
    <t xml:space="preserve">Электростанция дизельная, открытая на раме с АВР 24 КВТ, с расходными материалами для проведения технического обслуживания (ТО-1) по рекомендации завода изготовителя </t>
  </si>
  <si>
    <t xml:space="preserve">ДГУ и все комплектующие должны быть Европейского, Японского, Российского или Белорусского производства  на базе двигателей: Mitsubishi, Yanmar, Iveco, ММЗ, ЯМЗ, </t>
  </si>
  <si>
    <t>Объем может быть изменен на 20% без изменения стоимости единицы</t>
  </si>
  <si>
    <t>Приложение № 1 к Техническому заданию</t>
  </si>
  <si>
    <t>количество</t>
  </si>
  <si>
    <t>Республика Башкортостан, с. Новобелокатай, ул.Советская 107;           Республика Башкортостан, г.Благовещенск , ул Советская 28</t>
  </si>
  <si>
    <t>Начальная (максимальная)цена за единицу измерения без НДС, включая стоимость тары и доставку, рубли РФ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</si>
  <si>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</si>
  <si>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</si>
  <si>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 xml:space="preserve">Электростанция дизельная, открытая на раме с АВР 50 ± 2 КВТ, с расходными материалами для проведения технического обслуживания (ТО-1) по рекомендации завода изготовителя </t>
  </si>
  <si>
    <r>
      <t xml:space="preserve">Электростанция дизельная, в контейнере "Север" с АВР </t>
    </r>
    <r>
      <rPr>
        <sz val="11"/>
        <rFont val="Calibri"/>
        <family val="2"/>
        <charset val="204"/>
        <scheme val="minor"/>
      </rPr>
      <t xml:space="preserve">100 ± 2 </t>
    </r>
    <r>
      <rPr>
        <sz val="11"/>
        <color theme="1"/>
        <rFont val="Calibri"/>
        <family val="2"/>
        <charset val="204"/>
        <scheme val="minor"/>
      </rPr>
      <t xml:space="preserve">КВТ, с расходными материалами для проведения технического обслуживания (ТО-1) по рекомендации завода изготовителя </t>
    </r>
  </si>
  <si>
    <t>Электростанция дизельная открытого исполнения на стальной раме, номинальной мощностью 50 ± 2 кВт, напряжением 400 вольт, автоматизированная по 2 степени с блоком АВР. Контроллер ДГУ с сетевой картой для удаленного контроля и управления, посредством сети передачи данных на базе TCP/IP-протокола, SNMP;</t>
  </si>
  <si>
    <t>Электростанция дизельная контейнерного исполнения на стальной раме, номинальной мощностью 100 ± 2 кВт, напряжением 400 вольт, автоматизированная по 2 степени с блоком АВР. Контроллер ДГУ с сетевой картой для удаленного контроля и управления, посредством сети передачи данных на базе TCP/IP-протокола, SNMP;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</si>
</sst>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8" fillId="0" borderId="0"/>
    <xf numFmtId="0" fontId="20" fillId="0" borderId="0"/>
    <xf numFmtId="0" fontId="17" fillId="0" borderId="0"/>
  </cellStyleXfs>
  <cellXfs count="80">
    <xf numFmtId="0" fontId="0" fillId="0" borderId="0" xfId="0"/>
    <xf numFmtId="0" fontId="17" fillId="0" borderId="0" xfId="3"/>
    <xf numFmtId="0" fontId="17" fillId="0" borderId="1" xfId="3" applyBorder="1" applyAlignment="1">
      <alignment vertical="top" wrapText="1"/>
    </xf>
    <xf numFmtId="0" fontId="17" fillId="0" borderId="0" xfId="3" applyBorder="1" applyAlignment="1">
      <alignment vertical="top" wrapText="1"/>
    </xf>
    <xf numFmtId="0" fontId="17" fillId="0" borderId="0" xfId="3" applyAlignment="1">
      <alignment horizontal="left"/>
    </xf>
    <xf numFmtId="0" fontId="17" fillId="0" borderId="0" xfId="3" applyFont="1"/>
    <xf numFmtId="0" fontId="17" fillId="0" borderId="0" xfId="3" applyFont="1" applyAlignment="1">
      <alignment horizontal="left"/>
    </xf>
    <xf numFmtId="0" fontId="17" fillId="0" borderId="0" xfId="3" applyFont="1" applyAlignment="1">
      <alignment vertical="center" wrapText="1"/>
    </xf>
    <xf numFmtId="0" fontId="17" fillId="0" borderId="1" xfId="3" applyFont="1" applyBorder="1" applyAlignment="1">
      <alignment horizontal="center"/>
    </xf>
    <xf numFmtId="0" fontId="17" fillId="0" borderId="0" xfId="3" applyBorder="1"/>
    <xf numFmtId="164" fontId="17" fillId="0" borderId="1" xfId="3" applyNumberFormat="1" applyBorder="1" applyAlignment="1">
      <alignment horizontal="right"/>
    </xf>
    <xf numFmtId="0" fontId="19" fillId="0" borderId="0" xfId="3" applyFont="1"/>
    <xf numFmtId="0" fontId="19" fillId="0" borderId="0" xfId="3" applyFont="1" applyAlignment="1">
      <alignment horizontal="left"/>
    </xf>
    <xf numFmtId="0" fontId="19" fillId="0" borderId="0" xfId="3" applyFont="1" applyAlignment="1">
      <alignment horizontal="right"/>
    </xf>
    <xf numFmtId="164" fontId="17" fillId="0" borderId="0" xfId="3" applyNumberFormat="1" applyBorder="1"/>
    <xf numFmtId="0" fontId="18" fillId="0" borderId="1" xfId="1" applyBorder="1" applyAlignment="1">
      <alignment vertical="top" wrapText="1"/>
    </xf>
    <xf numFmtId="0" fontId="18" fillId="0" borderId="1" xfId="1" applyBorder="1"/>
    <xf numFmtId="4" fontId="17" fillId="0" borderId="1" xfId="3" applyNumberFormat="1" applyBorder="1" applyAlignment="1">
      <alignment horizontal="right"/>
    </xf>
    <xf numFmtId="0" fontId="17" fillId="0" borderId="0" xfId="3" applyAlignment="1"/>
    <xf numFmtId="0" fontId="17" fillId="0" borderId="4" xfId="3" applyBorder="1" applyAlignment="1">
      <alignment horizontal="left"/>
    </xf>
    <xf numFmtId="0" fontId="17" fillId="0" borderId="5" xfId="3" applyBorder="1" applyAlignment="1">
      <alignment horizontal="left"/>
    </xf>
    <xf numFmtId="164" fontId="17" fillId="0" borderId="1" xfId="3" applyNumberFormat="1" applyBorder="1" applyAlignment="1">
      <alignment horizontal="right" vertical="center" wrapText="1"/>
    </xf>
    <xf numFmtId="164" fontId="18" fillId="0" borderId="1" xfId="1" applyNumberFormat="1" applyBorder="1" applyAlignment="1">
      <alignment horizontal="right" vertical="center" wrapText="1"/>
    </xf>
    <xf numFmtId="0" fontId="17" fillId="0" borderId="1" xfId="3" applyBorder="1" applyAlignment="1">
      <alignment horizontal="center" vertical="center"/>
    </xf>
    <xf numFmtId="0" fontId="13" fillId="0" borderId="1" xfId="1" applyFont="1" applyBorder="1" applyAlignment="1">
      <alignment vertical="center" wrapText="1"/>
    </xf>
    <xf numFmtId="0" fontId="8" fillId="0" borderId="0" xfId="0" applyFont="1" applyAlignment="1">
      <alignment vertical="center"/>
    </xf>
    <xf numFmtId="164" fontId="7" fillId="0" borderId="1" xfId="1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left" vertical="center" wrapText="1"/>
    </xf>
    <xf numFmtId="0" fontId="15" fillId="0" borderId="1" xfId="3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top"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4" fillId="0" borderId="1" xfId="3" applyFont="1" applyBorder="1" applyAlignment="1">
      <alignment horizontal="left" vertical="center" wrapText="1"/>
    </xf>
    <xf numFmtId="0" fontId="18" fillId="0" borderId="1" xfId="1" applyBorder="1" applyAlignment="1">
      <alignment horizontal="center" vertical="center"/>
    </xf>
    <xf numFmtId="0" fontId="3" fillId="0" borderId="1" xfId="3" applyFont="1" applyBorder="1" applyAlignment="1">
      <alignment vertical="center" wrapText="1"/>
    </xf>
    <xf numFmtId="0" fontId="2" fillId="0" borderId="1" xfId="3" applyFont="1" applyBorder="1" applyAlignment="1">
      <alignment vertical="center" wrapText="1"/>
    </xf>
    <xf numFmtId="0" fontId="17" fillId="0" borderId="1" xfId="3" applyBorder="1" applyAlignment="1">
      <alignment horizontal="left"/>
    </xf>
    <xf numFmtId="0" fontId="5" fillId="0" borderId="1" xfId="3" applyFont="1" applyBorder="1" applyAlignment="1">
      <alignment horizontal="left"/>
    </xf>
    <xf numFmtId="0" fontId="8" fillId="0" borderId="3" xfId="3" applyFont="1" applyBorder="1" applyAlignment="1">
      <alignment horizontal="left"/>
    </xf>
    <xf numFmtId="0" fontId="17" fillId="0" borderId="5" xfId="3" applyBorder="1" applyAlignment="1">
      <alignment horizontal="left"/>
    </xf>
    <xf numFmtId="0" fontId="10" fillId="0" borderId="3" xfId="3" applyFont="1" applyBorder="1" applyAlignment="1">
      <alignment horizontal="left"/>
    </xf>
    <xf numFmtId="0" fontId="17" fillId="0" borderId="4" xfId="3" applyBorder="1" applyAlignment="1">
      <alignment horizontal="left"/>
    </xf>
    <xf numFmtId="0" fontId="17" fillId="0" borderId="3" xfId="3" applyBorder="1" applyAlignment="1">
      <alignment horizontal="left" vertical="top" wrapText="1"/>
    </xf>
    <xf numFmtId="0" fontId="17" fillId="0" borderId="4" xfId="3" applyBorder="1" applyAlignment="1">
      <alignment horizontal="left" vertical="top" wrapText="1"/>
    </xf>
    <xf numFmtId="0" fontId="17" fillId="0" borderId="5" xfId="3" applyBorder="1" applyAlignment="1">
      <alignment horizontal="left" vertical="top" wrapText="1"/>
    </xf>
    <xf numFmtId="0" fontId="6" fillId="0" borderId="3" xfId="3" applyFont="1" applyBorder="1" applyAlignment="1">
      <alignment horizontal="left"/>
    </xf>
    <xf numFmtId="0" fontId="17" fillId="0" borderId="6" xfId="3" applyBorder="1" applyAlignment="1">
      <alignment horizontal="left" vertical="center"/>
    </xf>
    <xf numFmtId="0" fontId="17" fillId="0" borderId="10" xfId="3" applyBorder="1" applyAlignment="1">
      <alignment horizontal="left" vertical="center"/>
    </xf>
    <xf numFmtId="0" fontId="17" fillId="0" borderId="11" xfId="3" applyBorder="1" applyAlignment="1">
      <alignment horizontal="left" vertical="center"/>
    </xf>
    <xf numFmtId="0" fontId="17" fillId="0" borderId="12" xfId="3" applyBorder="1" applyAlignment="1">
      <alignment horizontal="left" vertical="center"/>
    </xf>
    <xf numFmtId="0" fontId="17" fillId="0" borderId="7" xfId="3" applyBorder="1" applyAlignment="1">
      <alignment horizontal="left" vertical="center"/>
    </xf>
    <xf numFmtId="0" fontId="17" fillId="0" borderId="9" xfId="3" applyBorder="1" applyAlignment="1">
      <alignment horizontal="left" vertical="center"/>
    </xf>
    <xf numFmtId="0" fontId="12" fillId="0" borderId="3" xfId="3" applyFont="1" applyBorder="1" applyAlignment="1"/>
    <xf numFmtId="0" fontId="17" fillId="0" borderId="4" xfId="3" applyBorder="1" applyAlignment="1"/>
    <xf numFmtId="0" fontId="17" fillId="0" borderId="5" xfId="3" applyBorder="1" applyAlignment="1"/>
    <xf numFmtId="0" fontId="12" fillId="0" borderId="3" xfId="3" applyFont="1" applyBorder="1" applyAlignment="1">
      <alignment horizontal="left"/>
    </xf>
    <xf numFmtId="0" fontId="14" fillId="0" borderId="4" xfId="3" applyFont="1" applyBorder="1" applyAlignment="1">
      <alignment horizontal="left"/>
    </xf>
    <xf numFmtId="0" fontId="14" fillId="0" borderId="5" xfId="3" applyFont="1" applyBorder="1" applyAlignment="1">
      <alignment horizontal="left"/>
    </xf>
    <xf numFmtId="0" fontId="12" fillId="0" borderId="4" xfId="3" applyFont="1" applyBorder="1" applyAlignment="1"/>
    <xf numFmtId="0" fontId="12" fillId="0" borderId="5" xfId="3" applyFont="1" applyBorder="1" applyAlignment="1"/>
    <xf numFmtId="0" fontId="5" fillId="0" borderId="3" xfId="3" applyFont="1" applyBorder="1" applyAlignment="1">
      <alignment horizontal="left"/>
    </xf>
    <xf numFmtId="0" fontId="9" fillId="0" borderId="1" xfId="3" applyFont="1" applyBorder="1" applyAlignment="1">
      <alignment horizontal="left"/>
    </xf>
    <xf numFmtId="0" fontId="9" fillId="0" borderId="3" xfId="3" applyFont="1" applyBorder="1" applyAlignment="1">
      <alignment horizontal="left"/>
    </xf>
    <xf numFmtId="0" fontId="16" fillId="0" borderId="3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0" fillId="0" borderId="0" xfId="0" applyAlignment="1"/>
    <xf numFmtId="0" fontId="4" fillId="0" borderId="10" xfId="3" applyFont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7" fillId="0" borderId="1" xfId="3" applyFont="1" applyBorder="1" applyAlignment="1">
      <alignment horizontal="left"/>
    </xf>
    <xf numFmtId="0" fontId="19" fillId="0" borderId="0" xfId="3" applyFont="1" applyAlignment="1">
      <alignment horizontal="center"/>
    </xf>
    <xf numFmtId="0" fontId="17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top" wrapText="1"/>
    </xf>
    <xf numFmtId="0" fontId="17" fillId="0" borderId="1" xfId="3" applyFont="1" applyBorder="1" applyAlignment="1">
      <alignment horizontal="center" vertical="top" wrapText="1"/>
    </xf>
    <xf numFmtId="0" fontId="4" fillId="0" borderId="6" xfId="3" applyFont="1" applyBorder="1" applyAlignment="1">
      <alignment horizontal="center" vertical="top" wrapText="1"/>
    </xf>
    <xf numFmtId="0" fontId="17" fillId="0" borderId="7" xfId="3" applyFont="1" applyBorder="1" applyAlignment="1">
      <alignment horizontal="center" vertical="top" wrapText="1"/>
    </xf>
    <xf numFmtId="0" fontId="21" fillId="0" borderId="2" xfId="3" applyFont="1" applyBorder="1" applyAlignment="1">
      <alignment horizontal="center" vertical="top" wrapText="1"/>
    </xf>
    <xf numFmtId="0" fontId="17" fillId="0" borderId="8" xfId="3" applyFont="1" applyBorder="1" applyAlignment="1">
      <alignment horizontal="center" vertical="top" wrapText="1"/>
    </xf>
    <xf numFmtId="0" fontId="22" fillId="0" borderId="2" xfId="3" applyFont="1" applyBorder="1" applyAlignment="1">
      <alignment horizontal="center" vertical="center" wrapText="1"/>
    </xf>
    <xf numFmtId="0" fontId="22" fillId="0" borderId="8" xfId="3" applyFont="1" applyBorder="1" applyAlignment="1">
      <alignment horizontal="center" vertical="center" wrapText="1"/>
    </xf>
    <xf numFmtId="0" fontId="1" fillId="0" borderId="1" xfId="3" applyFont="1" applyBorder="1" applyAlignment="1">
      <alignment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tabSelected="1" zoomScale="80" zoomScaleNormal="80" zoomScaleSheetLayoutView="90" workbookViewId="0">
      <selection activeCell="E10" sqref="E10"/>
    </sheetView>
  </sheetViews>
  <sheetFormatPr defaultRowHeight="15" x14ac:dyDescent="0.25"/>
  <cols>
    <col min="1" max="1" width="1" customWidth="1"/>
    <col min="2" max="2" width="4" customWidth="1"/>
    <col min="3" max="3" width="27" customWidth="1"/>
    <col min="4" max="4" width="17.7109375" customWidth="1"/>
    <col min="5" max="5" width="55.28515625" customWidth="1"/>
    <col min="6" max="6" width="4.5703125" customWidth="1"/>
    <col min="7" max="7" width="10.140625" customWidth="1"/>
    <col min="8" max="8" width="16.28515625" customWidth="1"/>
    <col min="9" max="9" width="14.140625" customWidth="1"/>
    <col min="10" max="10" width="18.5703125" customWidth="1"/>
    <col min="11" max="11" width="37.425781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64" t="s">
        <v>38</v>
      </c>
      <c r="K1" s="6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69" t="s">
        <v>0</v>
      </c>
      <c r="C2" s="69"/>
      <c r="D2" s="69"/>
      <c r="E2" s="69"/>
      <c r="F2" s="69"/>
      <c r="G2" s="69"/>
      <c r="H2" s="69"/>
      <c r="I2" s="69"/>
      <c r="J2" s="69"/>
      <c r="K2" s="6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2"/>
      <c r="D3" s="12"/>
      <c r="E3" s="11"/>
      <c r="F3" s="1"/>
      <c r="G3" s="1"/>
      <c r="H3" s="1"/>
      <c r="I3" s="1"/>
      <c r="J3" s="1"/>
      <c r="K3" s="13"/>
      <c r="L3" s="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5"/>
      <c r="B4" s="70" t="s">
        <v>1</v>
      </c>
      <c r="C4" s="70" t="s">
        <v>2</v>
      </c>
      <c r="D4" s="77" t="s">
        <v>13</v>
      </c>
      <c r="E4" s="70" t="s">
        <v>3</v>
      </c>
      <c r="F4" s="70" t="s">
        <v>4</v>
      </c>
      <c r="G4" s="66" t="s">
        <v>39</v>
      </c>
      <c r="H4" s="75" t="s">
        <v>41</v>
      </c>
      <c r="I4" s="73" t="s">
        <v>42</v>
      </c>
      <c r="J4" s="71" t="s">
        <v>43</v>
      </c>
      <c r="K4" s="70" t="s">
        <v>5</v>
      </c>
      <c r="L4" s="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32.75" customHeight="1" x14ac:dyDescent="0.25">
      <c r="A5" s="7"/>
      <c r="B5" s="70"/>
      <c r="C5" s="70"/>
      <c r="D5" s="78"/>
      <c r="E5" s="70"/>
      <c r="F5" s="70"/>
      <c r="G5" s="67"/>
      <c r="H5" s="76"/>
      <c r="I5" s="74"/>
      <c r="J5" s="72"/>
      <c r="K5" s="70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7.25" customHeight="1" x14ac:dyDescent="0.25">
      <c r="A6" s="5"/>
      <c r="B6" s="8">
        <v>1</v>
      </c>
      <c r="C6" s="8">
        <v>2</v>
      </c>
      <c r="D6" s="8">
        <v>3</v>
      </c>
      <c r="E6" s="8">
        <v>4</v>
      </c>
      <c r="F6" s="8">
        <v>5</v>
      </c>
      <c r="G6" s="30">
        <v>6</v>
      </c>
      <c r="H6" s="8">
        <v>7</v>
      </c>
      <c r="I6" s="8">
        <v>8</v>
      </c>
      <c r="J6" s="8">
        <v>9</v>
      </c>
      <c r="K6" s="8">
        <v>10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7" customHeight="1" x14ac:dyDescent="0.25">
      <c r="A7" s="1"/>
      <c r="B7" s="23">
        <v>1</v>
      </c>
      <c r="C7" s="34" t="s">
        <v>35</v>
      </c>
      <c r="D7" s="2"/>
      <c r="E7" s="35" t="s">
        <v>29</v>
      </c>
      <c r="F7" s="23" t="s">
        <v>6</v>
      </c>
      <c r="G7" s="31">
        <v>2</v>
      </c>
      <c r="H7" s="21">
        <v>485712.1</v>
      </c>
      <c r="I7" s="21">
        <f>H7*G7</f>
        <v>971424.2</v>
      </c>
      <c r="J7" s="21">
        <f>I7*1.18</f>
        <v>1146280.5559999999</v>
      </c>
      <c r="K7" s="32" t="s">
        <v>40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4" customHeight="1" x14ac:dyDescent="0.25">
      <c r="A8" s="1"/>
      <c r="B8" s="23">
        <v>2</v>
      </c>
      <c r="C8" s="79" t="s">
        <v>44</v>
      </c>
      <c r="D8" s="2"/>
      <c r="E8" s="79" t="s">
        <v>46</v>
      </c>
      <c r="F8" s="23" t="s">
        <v>6</v>
      </c>
      <c r="G8" s="31">
        <v>1</v>
      </c>
      <c r="H8" s="21">
        <v>567490.19999999995</v>
      </c>
      <c r="I8" s="21">
        <f>H8</f>
        <v>567490.19999999995</v>
      </c>
      <c r="J8" s="21">
        <f>I8*1.18</f>
        <v>669638.43599999987</v>
      </c>
      <c r="K8" s="27" t="s">
        <v>31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6.25" customHeight="1" x14ac:dyDescent="0.25">
      <c r="A9" s="1"/>
      <c r="B9" s="23">
        <v>3</v>
      </c>
      <c r="C9" s="79" t="s">
        <v>45</v>
      </c>
      <c r="D9" s="2"/>
      <c r="E9" s="79" t="s">
        <v>47</v>
      </c>
      <c r="F9" s="23" t="s">
        <v>6</v>
      </c>
      <c r="G9" s="31">
        <v>1</v>
      </c>
      <c r="H9" s="21">
        <v>1228639.6000000001</v>
      </c>
      <c r="I9" s="21">
        <f>H9</f>
        <v>1228639.6000000001</v>
      </c>
      <c r="J9" s="21">
        <f>I9*1.18</f>
        <v>1449794.7280000001</v>
      </c>
      <c r="K9" s="28" t="s">
        <v>32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2.25" customHeight="1" x14ac:dyDescent="0.25">
      <c r="A10" s="1"/>
      <c r="B10" s="23">
        <v>4</v>
      </c>
      <c r="C10" s="24" t="s">
        <v>18</v>
      </c>
      <c r="D10" s="15"/>
      <c r="E10" s="24" t="s">
        <v>19</v>
      </c>
      <c r="F10" s="33" t="s">
        <v>20</v>
      </c>
      <c r="G10" s="31">
        <v>4</v>
      </c>
      <c r="H10" s="26">
        <v>33111.5</v>
      </c>
      <c r="I10" s="22">
        <f>H10*4</f>
        <v>132446</v>
      </c>
      <c r="J10" s="22">
        <f>I10*1.18</f>
        <v>156286.28</v>
      </c>
      <c r="K10" s="29" t="s">
        <v>33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9"/>
      <c r="C11" s="3"/>
      <c r="D11" s="3"/>
      <c r="E11" s="3"/>
      <c r="F11" s="9"/>
      <c r="G11" s="9"/>
      <c r="H11" s="14"/>
      <c r="I11" s="10">
        <f>SUM(I7:I10)</f>
        <v>2900000</v>
      </c>
      <c r="J11" s="10">
        <f>SUM(J7:J10)</f>
        <v>3421999.9999999995</v>
      </c>
      <c r="K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9"/>
      <c r="C12" s="3"/>
      <c r="D12" s="3"/>
      <c r="E12" s="3"/>
      <c r="F12" s="9"/>
      <c r="G12" s="9"/>
      <c r="H12" s="9"/>
      <c r="I12" s="16" t="s">
        <v>14</v>
      </c>
      <c r="J12" s="17">
        <f>J11-I11</f>
        <v>521999.99999999953</v>
      </c>
      <c r="K12" s="3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68" t="s">
        <v>30</v>
      </c>
      <c r="C13" s="36"/>
      <c r="D13" s="36"/>
      <c r="E13" s="36"/>
      <c r="F13" s="36"/>
      <c r="G13" s="36"/>
      <c r="H13" s="36"/>
      <c r="I13" s="36"/>
      <c r="J13" s="36"/>
      <c r="K13" s="36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37" t="s">
        <v>37</v>
      </c>
      <c r="C14" s="36"/>
      <c r="D14" s="36"/>
      <c r="E14" s="36"/>
      <c r="F14" s="36"/>
      <c r="G14" s="36"/>
      <c r="H14" s="36"/>
      <c r="I14" s="36"/>
      <c r="J14" s="36"/>
      <c r="K14" s="36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36" t="s">
        <v>7</v>
      </c>
      <c r="C15" s="36"/>
      <c r="D15" s="40" t="s">
        <v>25</v>
      </c>
      <c r="E15" s="41"/>
      <c r="F15" s="41"/>
      <c r="G15" s="41"/>
      <c r="H15" s="41"/>
      <c r="I15" s="41"/>
      <c r="J15" s="41"/>
      <c r="K15" s="39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61" t="s">
        <v>26</v>
      </c>
      <c r="C16" s="36"/>
      <c r="D16" s="62" t="s">
        <v>27</v>
      </c>
      <c r="E16" s="56"/>
      <c r="F16" s="56"/>
      <c r="G16" s="56"/>
      <c r="H16" s="56"/>
      <c r="I16" s="56"/>
      <c r="J16" s="56"/>
      <c r="K16" s="57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36" t="s">
        <v>8</v>
      </c>
      <c r="C17" s="36"/>
      <c r="D17" s="42" t="s">
        <v>9</v>
      </c>
      <c r="E17" s="43"/>
      <c r="F17" s="43"/>
      <c r="G17" s="43"/>
      <c r="H17" s="43"/>
      <c r="I17" s="43"/>
      <c r="J17" s="43"/>
      <c r="K17" s="44"/>
      <c r="L17" s="3"/>
      <c r="M17" s="3"/>
      <c r="N17" s="3"/>
      <c r="O17" s="3"/>
      <c r="P17" s="3"/>
      <c r="Q17" s="3"/>
      <c r="R17" s="1"/>
      <c r="S17" s="1"/>
      <c r="T17" s="1"/>
      <c r="U17" s="1"/>
      <c r="V17" s="1"/>
      <c r="W17" s="1"/>
      <c r="X17" s="1"/>
      <c r="Y17" s="1"/>
      <c r="Z17" s="1"/>
    </row>
    <row r="18" spans="1:26" ht="20.25" customHeight="1" x14ac:dyDescent="0.25">
      <c r="A18" s="1"/>
      <c r="B18" s="46" t="s">
        <v>10</v>
      </c>
      <c r="C18" s="47"/>
      <c r="D18" s="60" t="s">
        <v>36</v>
      </c>
      <c r="E18" s="41"/>
      <c r="F18" s="41"/>
      <c r="G18" s="41"/>
      <c r="H18" s="41"/>
      <c r="I18" s="41"/>
      <c r="J18" s="41"/>
      <c r="K18" s="39"/>
      <c r="L18" s="3"/>
      <c r="M18" s="3"/>
      <c r="N18" s="3"/>
      <c r="O18" s="3"/>
      <c r="P18" s="3"/>
      <c r="Q18" s="3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48"/>
      <c r="C19" s="49"/>
      <c r="D19" s="25" t="s">
        <v>24</v>
      </c>
      <c r="E19" s="19"/>
      <c r="F19" s="19"/>
      <c r="G19" s="19"/>
      <c r="H19" s="19"/>
      <c r="I19" s="19"/>
      <c r="J19" s="19"/>
      <c r="K19" s="20"/>
      <c r="L19" s="3"/>
      <c r="M19" s="3"/>
      <c r="N19" s="3"/>
      <c r="O19" s="3"/>
      <c r="P19" s="3"/>
      <c r="Q19" s="3"/>
      <c r="R19" s="1"/>
      <c r="S19" s="1"/>
      <c r="T19" s="1"/>
      <c r="U19" s="1"/>
      <c r="V19" s="1"/>
      <c r="W19" s="1"/>
      <c r="X19" s="1"/>
      <c r="Y19" s="1"/>
      <c r="Z19" s="1"/>
    </row>
    <row r="20" spans="1:26" s="18" customFormat="1" ht="15" customHeight="1" x14ac:dyDescent="0.25">
      <c r="B20" s="48"/>
      <c r="C20" s="49"/>
      <c r="D20" s="52" t="s">
        <v>21</v>
      </c>
      <c r="E20" s="53"/>
      <c r="F20" s="53"/>
      <c r="G20" s="53"/>
      <c r="H20" s="53"/>
      <c r="I20" s="53"/>
      <c r="J20" s="53"/>
      <c r="K20" s="54"/>
    </row>
    <row r="21" spans="1:26" s="18" customFormat="1" ht="15" customHeight="1" x14ac:dyDescent="0.25">
      <c r="B21" s="48"/>
      <c r="C21" s="49"/>
      <c r="D21" s="52" t="s">
        <v>22</v>
      </c>
      <c r="E21" s="58"/>
      <c r="F21" s="58"/>
      <c r="G21" s="58"/>
      <c r="H21" s="58"/>
      <c r="I21" s="58"/>
      <c r="J21" s="58"/>
      <c r="K21" s="59"/>
    </row>
    <row r="22" spans="1:26" ht="15" customHeight="1" x14ac:dyDescent="0.25">
      <c r="A22" s="1"/>
      <c r="B22" s="50"/>
      <c r="C22" s="51"/>
      <c r="D22" s="55" t="s">
        <v>23</v>
      </c>
      <c r="E22" s="56"/>
      <c r="F22" s="56"/>
      <c r="G22" s="56"/>
      <c r="H22" s="56"/>
      <c r="I22" s="56"/>
      <c r="J22" s="56"/>
      <c r="K22" s="57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1"/>
      <c r="B23" s="36" t="s">
        <v>11</v>
      </c>
      <c r="C23" s="36"/>
      <c r="D23" s="45" t="s">
        <v>34</v>
      </c>
      <c r="E23" s="41"/>
      <c r="F23" s="41"/>
      <c r="G23" s="41"/>
      <c r="H23" s="41"/>
      <c r="I23" s="41"/>
      <c r="J23" s="41"/>
      <c r="K23" s="39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1"/>
      <c r="B24" s="38" t="s">
        <v>15</v>
      </c>
      <c r="C24" s="39"/>
      <c r="D24" s="38" t="s">
        <v>17</v>
      </c>
      <c r="E24" s="41"/>
      <c r="F24" s="41"/>
      <c r="G24" s="41"/>
      <c r="H24" s="41"/>
      <c r="I24" s="41"/>
      <c r="J24" s="41"/>
      <c r="K24" s="39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"/>
      <c r="B25" s="36" t="s">
        <v>12</v>
      </c>
      <c r="C25" s="36"/>
      <c r="D25" s="63" t="s">
        <v>16</v>
      </c>
      <c r="E25" s="41"/>
      <c r="F25" s="41"/>
      <c r="G25" s="41"/>
      <c r="H25" s="41"/>
      <c r="I25" s="41"/>
      <c r="J25" s="41"/>
      <c r="K25" s="39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1"/>
      <c r="B26" s="61" t="s">
        <v>28</v>
      </c>
      <c r="C26" s="36"/>
      <c r="D26" s="63" t="s">
        <v>16</v>
      </c>
      <c r="E26" s="41"/>
      <c r="F26" s="41"/>
      <c r="G26" s="41"/>
      <c r="H26" s="41"/>
      <c r="I26" s="41"/>
      <c r="J26" s="41"/>
      <c r="K26" s="39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</sheetData>
  <mergeCells count="33">
    <mergeCell ref="J1:K1"/>
    <mergeCell ref="G4:G5"/>
    <mergeCell ref="B13:K13"/>
    <mergeCell ref="B2:K2"/>
    <mergeCell ref="B4:B5"/>
    <mergeCell ref="C4:C5"/>
    <mergeCell ref="J4:J5"/>
    <mergeCell ref="K4:K5"/>
    <mergeCell ref="E4:E5"/>
    <mergeCell ref="F4:F5"/>
    <mergeCell ref="I4:I5"/>
    <mergeCell ref="H4:H5"/>
    <mergeCell ref="D4:D5"/>
    <mergeCell ref="D25:K25"/>
    <mergeCell ref="D24:K24"/>
    <mergeCell ref="B25:C25"/>
    <mergeCell ref="D26:K26"/>
    <mergeCell ref="B26:C26"/>
    <mergeCell ref="B15:C15"/>
    <mergeCell ref="B14:K14"/>
    <mergeCell ref="B24:C24"/>
    <mergeCell ref="B17:C17"/>
    <mergeCell ref="B23:C23"/>
    <mergeCell ref="D15:K15"/>
    <mergeCell ref="D17:K17"/>
    <mergeCell ref="D23:K23"/>
    <mergeCell ref="B18:C22"/>
    <mergeCell ref="D20:K20"/>
    <mergeCell ref="D22:K22"/>
    <mergeCell ref="D21:K21"/>
    <mergeCell ref="D18:K18"/>
    <mergeCell ref="B16:C16"/>
    <mergeCell ref="D16:K16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2017-05-03T12:10:10Z</dcterms:modified>
</cp:coreProperties>
</file>